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<sst xmlns="http://schemas.openxmlformats.org/spreadsheetml/2006/main" count="28" uniqueCount="24">
  <si>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COMPARTIMENT CONTRACTARE </t>
  </si>
  <si>
    <t>CAS DAMBOVITA</t>
  </si>
  <si>
    <t>CONTRACT DIALIZA 2020</t>
  </si>
  <si>
    <t>Nr</t>
  </si>
  <si>
    <t>Furnizor</t>
  </si>
  <si>
    <t>Nr.contract</t>
  </si>
  <si>
    <t>Nr bolnavi 2020</t>
  </si>
  <si>
    <t>crt.</t>
  </si>
  <si>
    <t>nr sedinte</t>
  </si>
  <si>
    <t>valoare</t>
  </si>
  <si>
    <t>Spitalul Judetean de Urgenta Targoviste</t>
  </si>
  <si>
    <t>1D/2017</t>
  </si>
  <si>
    <t>hemodializa</t>
  </si>
  <si>
    <t>dializa peritoneala</t>
  </si>
  <si>
    <t>dializa peritoneala automata</t>
  </si>
  <si>
    <t>total</t>
  </si>
  <si>
    <t>Fresenius Nephrocare Romania SRL</t>
  </si>
  <si>
    <t>2D/2017</t>
  </si>
  <si>
    <t>hemodiafiltratre</t>
  </si>
  <si>
    <t>Sc Diasys Medical Srl- hemodializa</t>
  </si>
  <si>
    <t>3D/2017</t>
  </si>
  <si>
    <t>Total general</t>
  </si>
  <si>
    <t>01,01,2020- 31,05,2020</t>
  </si>
  <si>
    <t xml:space="preserve">       ian- mai 2020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</si>
</sst>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6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26.28125" style="0" customWidth="1"/>
    <col min="4" max="4" width="8.8515625" style="0" customWidth="1"/>
    <col min="5" max="5" width="14.57421875" style="0" customWidth="1"/>
    <col min="7" max="7" width="13.28125" style="0" customWidth="1"/>
  </cols>
  <sheetData>
    <row r="5" ht="12.75">
      <c r="C5" t="s">
        <v>0</v>
      </c>
    </row>
    <row r="6" ht="12.75">
      <c r="C6" t="s">
        <v>1</v>
      </c>
    </row>
    <row r="8" spans="3:4" ht="12.75">
      <c r="C8" s="1" t="s">
        <v>2</v>
      </c>
      <c r="D8" s="1"/>
    </row>
    <row r="10" spans="3:4" ht="12.75">
      <c r="C10" s="2" t="s">
        <v>22</v>
      </c>
      <c r="D10" s="2"/>
    </row>
    <row r="11" spans="2:7" ht="25.5">
      <c r="B11" s="3" t="s">
        <v>3</v>
      </c>
      <c r="C11" s="4" t="s">
        <v>4</v>
      </c>
      <c r="D11" s="4" t="s">
        <v>5</v>
      </c>
      <c r="E11" s="5" t="s">
        <v>6</v>
      </c>
      <c r="F11" s="6" t="s">
        <v>23</v>
      </c>
      <c r="G11" s="6"/>
    </row>
    <row r="12" spans="2:7" ht="25.5">
      <c r="B12" s="3" t="s">
        <v>7</v>
      </c>
      <c r="C12" s="4"/>
      <c r="D12" s="4"/>
      <c r="E12" s="7"/>
      <c r="F12" s="5" t="s">
        <v>8</v>
      </c>
      <c r="G12" s="8" t="s">
        <v>9</v>
      </c>
    </row>
    <row r="13" spans="2:7" ht="25.5">
      <c r="B13" s="3">
        <v>1</v>
      </c>
      <c r="C13" s="5" t="s">
        <v>10</v>
      </c>
      <c r="D13" s="9" t="s">
        <v>11</v>
      </c>
      <c r="E13" s="3"/>
      <c r="F13" s="3"/>
      <c r="G13" s="3"/>
    </row>
    <row r="14" spans="2:7" ht="12.75">
      <c r="B14" s="3"/>
      <c r="C14" s="7" t="s">
        <v>12</v>
      </c>
      <c r="D14" s="9"/>
      <c r="E14" s="10">
        <f>33-1+4-5+5</f>
        <v>36</v>
      </c>
      <c r="F14" s="10">
        <v>2340</v>
      </c>
      <c r="G14" s="10">
        <f>F14*561</f>
        <v>1312740</v>
      </c>
    </row>
    <row r="15" spans="2:7" ht="12.75">
      <c r="B15" s="3"/>
      <c r="C15" s="4" t="s">
        <v>13</v>
      </c>
      <c r="D15" s="11"/>
      <c r="E15" s="10">
        <f>3-1</f>
        <v>2</v>
      </c>
      <c r="F15" s="10"/>
      <c r="G15" s="10">
        <v>48320</v>
      </c>
    </row>
    <row r="16" spans="2:7" ht="12.75">
      <c r="B16" s="3"/>
      <c r="C16" s="4" t="s">
        <v>14</v>
      </c>
      <c r="D16" s="11"/>
      <c r="E16" s="10">
        <v>0</v>
      </c>
      <c r="F16" s="10"/>
      <c r="G16" s="10"/>
    </row>
    <row r="17" spans="2:7" ht="12.75">
      <c r="B17" s="3"/>
      <c r="C17" s="12" t="s">
        <v>15</v>
      </c>
      <c r="D17" s="13"/>
      <c r="E17" s="10"/>
      <c r="F17" s="10"/>
      <c r="G17" s="14">
        <f>SUM(G14:G16)</f>
        <v>1361060</v>
      </c>
    </row>
    <row r="18" spans="2:7" ht="25.5">
      <c r="B18" s="3">
        <v>2</v>
      </c>
      <c r="C18" s="15" t="s">
        <v>16</v>
      </c>
      <c r="D18" s="16" t="s">
        <v>17</v>
      </c>
      <c r="E18" s="10"/>
      <c r="F18" s="10"/>
      <c r="G18" s="10"/>
    </row>
    <row r="19" spans="2:7" ht="12.75">
      <c r="B19" s="3"/>
      <c r="C19" s="7" t="s">
        <v>12</v>
      </c>
      <c r="D19" s="9"/>
      <c r="E19" s="10">
        <f>168-2+4+4+2+7+2</f>
        <v>185</v>
      </c>
      <c r="F19" s="10">
        <v>12025</v>
      </c>
      <c r="G19" s="10">
        <v>6746025</v>
      </c>
    </row>
    <row r="20" spans="2:7" ht="12.75">
      <c r="B20" s="3"/>
      <c r="C20" s="4" t="s">
        <v>18</v>
      </c>
      <c r="D20" s="11"/>
      <c r="E20" s="10">
        <f>11+2</f>
        <v>13</v>
      </c>
      <c r="F20" s="10">
        <v>845</v>
      </c>
      <c r="G20" s="10">
        <f>F20*636</f>
        <v>537420</v>
      </c>
    </row>
    <row r="21" spans="2:7" ht="12.75">
      <c r="B21" s="3"/>
      <c r="C21" s="4" t="s">
        <v>13</v>
      </c>
      <c r="D21" s="11"/>
      <c r="E21" s="10">
        <f>4</f>
        <v>4</v>
      </c>
      <c r="F21" s="10"/>
      <c r="G21" s="10">
        <v>96640</v>
      </c>
    </row>
    <row r="22" spans="2:7" ht="12.75">
      <c r="B22" s="3"/>
      <c r="C22" s="4" t="s">
        <v>14</v>
      </c>
      <c r="D22" s="11"/>
      <c r="E22" s="10"/>
      <c r="F22" s="10"/>
      <c r="G22" s="10"/>
    </row>
    <row r="23" spans="2:7" ht="12.75">
      <c r="B23" s="3"/>
      <c r="C23" s="12" t="s">
        <v>15</v>
      </c>
      <c r="D23" s="13"/>
      <c r="E23" s="10"/>
      <c r="F23" s="10"/>
      <c r="G23" s="14">
        <f>SUM(G19:G22)</f>
        <v>7380085</v>
      </c>
    </row>
    <row r="24" spans="2:7" ht="25.5">
      <c r="B24" s="3">
        <v>3</v>
      </c>
      <c r="C24" s="17" t="s">
        <v>19</v>
      </c>
      <c r="D24" s="18" t="s">
        <v>20</v>
      </c>
      <c r="E24" s="10">
        <f>74+3+5-2</f>
        <v>80</v>
      </c>
      <c r="F24" s="10">
        <v>5200</v>
      </c>
      <c r="G24" s="14">
        <f>F24*561</f>
        <v>2917200</v>
      </c>
    </row>
    <row r="25" spans="2:7" ht="12.75">
      <c r="B25" s="3"/>
      <c r="C25" s="19" t="s">
        <v>21</v>
      </c>
      <c r="D25" s="19"/>
      <c r="E25" s="10"/>
      <c r="F25" s="14">
        <f>F14+F19+F20+F24</f>
        <v>20410</v>
      </c>
      <c r="G25" s="14">
        <f>G17+G23+G24</f>
        <v>11658345</v>
      </c>
    </row>
    <row r="26" spans="2:7" ht="12.75">
      <c r="B26" s="3"/>
      <c r="C26" s="19"/>
      <c r="D26" s="19"/>
      <c r="E26" s="10"/>
      <c r="F26" s="14"/>
      <c r="G2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2020-01-13T07:10:55Z</cp:lastPrinted>
  <dcterms:created xsi:type="dcterms:W3CDTF">1996-10-14T23:33:28Z</dcterms:created>
  <dcterms:modified xsi:type="dcterms:W3CDTF">2020-05-13T06:32:23Z</dcterms:modified>
  <cp:category/>
  <cp:version/>
  <cp:contentType/>
  <cp:contentStatus/>
</cp:coreProperties>
</file>